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Nabíjacia stanica pre elektromo" sheetId="1" r:id="rId1"/>
  </sheets>
  <definedNames>
    <definedName name="_xlnm.Print_Titles" localSheetId="0">'Nabíjacia stanica pre elektromo'!$1:$11</definedName>
  </definedNames>
  <calcPr fullCalcOnLoad="1"/>
</workbook>
</file>

<file path=xl/sharedStrings.xml><?xml version="1.0" encoding="utf-8"?>
<sst xmlns="http://schemas.openxmlformats.org/spreadsheetml/2006/main" count="156" uniqueCount="120">
  <si>
    <t>Stavba:   Nabíjacia stanica pre elektromobily, Rajec</t>
  </si>
  <si>
    <t>Objednávateľ:   Mesto Rajec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</si>
  <si>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</si>
  <si>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</si>
  <si>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</si>
  <si>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</si>
  <si>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</si>
  <si>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</si>
  <si>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</si>
  <si>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</si>
  <si>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</si>
  <si>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</si>
  <si>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</si>
  <si>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</si>
  <si>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</si>
  <si>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</si>
  <si>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</si>
  <si>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</si>
  <si>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9</t>
  </si>
  <si>
    <t xml:space="preserve">Ostatné konštrukcie a práce-búranie   </t>
  </si>
  <si>
    <t>914001211</t>
  </si>
  <si>
    <t xml:space="preserve">Montáž cestnej zvislej dopravnej značky základnej veľkosti do 1 m2 objímkami na stĺpiky alebo konzoly   </t>
  </si>
  <si>
    <t>ks</t>
  </si>
  <si>
    <t xml:space="preserve">"IP 17a - posun" 1   </t>
  </si>
  <si>
    <t xml:space="preserve">"E 12 - posun" 1   </t>
  </si>
  <si>
    <t xml:space="preserve">"IP 16 - nová" 1   </t>
  </si>
  <si>
    <t xml:space="preserve">"E 1 - nová" 1   </t>
  </si>
  <si>
    <t xml:space="preserve">"E 12 - nová" 1   </t>
  </si>
  <si>
    <t xml:space="preserve">Súčet   </t>
  </si>
  <si>
    <t>404410117000</t>
  </si>
  <si>
    <t xml:space="preserve">Informatívna prevádzková značka IP16 (Parkovisko – parkovacie miesta s vyhradeným státím), rozmer 500x700 mm, fólia RA1, pozinkovaná   </t>
  </si>
  <si>
    <t>404410194200</t>
  </si>
  <si>
    <t xml:space="preserve">Dodatková tabuľka E1 (Počet), rozmer 500x500 mm, Zn plech so zahnutým lisovaným okrajom I. trieda, EG, 7 rokov   </t>
  </si>
  <si>
    <t>404410197400</t>
  </si>
  <si>
    <t xml:space="preserve">Dodatková tabuľka E12 (Dodatková tabuľa s textom), rozmer 500x500 mm, Zn plech so zahnutým lisovaným okrajom I. trieda, EG, 7 rokov   </t>
  </si>
  <si>
    <t>914501122</t>
  </si>
  <si>
    <t xml:space="preserve">Montáž stĺpika zvislej dopravnej značky dĺžky do 3,5 m do hliníkovej pätky   </t>
  </si>
  <si>
    <t xml:space="preserve">"IP 17a + E 12 - presun" 1   </t>
  </si>
  <si>
    <t>404490008400</t>
  </si>
  <si>
    <t xml:space="preserve">Stĺpik Zn, d 60 mm/1 bm, pre dopravné značky   </t>
  </si>
  <si>
    <t>915711211</t>
  </si>
  <si>
    <t xml:space="preserve">Vodorovné dopravné značenie striekané farbou, vyznačenie parkovacích miest s vyhradeným státím,  šírky 125 mm biela základná   </t>
  </si>
  <si>
    <t>m</t>
  </si>
  <si>
    <t xml:space="preserve">"V 10d" 4*6,5   </t>
  </si>
  <si>
    <t>915711311</t>
  </si>
  <si>
    <t xml:space="preserve">Vodorovné dopravné značenie striekané farbou deliacich čiar prerušovaných šírky 125 mm biela základná   </t>
  </si>
  <si>
    <t xml:space="preserve">" V 2b" 45   </t>
  </si>
  <si>
    <t>915791111</t>
  </si>
  <si>
    <t xml:space="preserve">Predznačenie pre značenie striekané farbou z náterových hmôt deliace čiary,vyznačenie parkovacích miest s vyhradeným státím   </t>
  </si>
  <si>
    <t>938909311</t>
  </si>
  <si>
    <t xml:space="preserve">Odstránenie blata, prachu alebo hlineného nánosu, z povrchu podkladu alebo krytu bet. alebo asfalt.   </t>
  </si>
  <si>
    <t>m2</t>
  </si>
  <si>
    <t xml:space="preserve">" V 2b" 45*0,125   </t>
  </si>
  <si>
    <t xml:space="preserve">"V 10d" 4*6,5*0,125   </t>
  </si>
  <si>
    <t>966006211</t>
  </si>
  <si>
    <t xml:space="preserve">Odstránenie (demontáž) zvislej dopravnej značky zo stĺpov, stĺpikov alebo konzol,  -0,00400t   </t>
  </si>
  <si>
    <t xml:space="preserve">"E 1 - odstránenie" 1   </t>
  </si>
  <si>
    <t>966083412</t>
  </si>
  <si>
    <t xml:space="preserve">Odstránenie vodorovného dopravného značenia vodným lúčom plochy   </t>
  </si>
  <si>
    <t xml:space="preserve">"V 9a" 1,5   </t>
  </si>
  <si>
    <t>M</t>
  </si>
  <si>
    <t xml:space="preserve">Práce a dodávky M   </t>
  </si>
  <si>
    <t>21-M</t>
  </si>
  <si>
    <t xml:space="preserve">Elektromontáže   </t>
  </si>
  <si>
    <t>210193054</t>
  </si>
  <si>
    <t xml:space="preserve">Skriňa ER plastová, trojfázová, jednotarifná 2 odberatelia   </t>
  </si>
  <si>
    <t>3571200182000</t>
  </si>
  <si>
    <t xml:space="preserve">Trojfázový jednotarifný elektromerový rozvádzač, plastový, istič pred elektromerom 80A/3, vývod 63A/3, vývod 6A/1 (na zakázku)   </t>
  </si>
  <si>
    <t>3544100586000</t>
  </si>
  <si>
    <t xml:space="preserve">Držiak elektrickej skrinky na stĺp, nerez   </t>
  </si>
  <si>
    <t>3452100005000</t>
  </si>
  <si>
    <t xml:space="preserve">Poistka nožová T00 100A AM   </t>
  </si>
  <si>
    <t>2102200010</t>
  </si>
  <si>
    <t xml:space="preserve">Pripojenie na uzemnenie   </t>
  </si>
  <si>
    <t>354410054800</t>
  </si>
  <si>
    <t xml:space="preserve">Drôt bleskozvodový FeZn, d 10 mm   </t>
  </si>
  <si>
    <t>kg</t>
  </si>
  <si>
    <t>354410000900</t>
  </si>
  <si>
    <t xml:space="preserve">Svorka FeZn uzemňovacia označenie SR 03   </t>
  </si>
  <si>
    <t>354410004000</t>
  </si>
  <si>
    <t xml:space="preserve">Svorka FeZn pripájaca označenie SP 1   </t>
  </si>
  <si>
    <t>2477100097000</t>
  </si>
  <si>
    <t xml:space="preserve">Protikorózna páska, 100mm   </t>
  </si>
  <si>
    <t>2101610110</t>
  </si>
  <si>
    <t xml:space="preserve">Pripojenie elektromerovej skrinky, nabíjacej stanice a parkovacieho automatu   </t>
  </si>
  <si>
    <t>341110006100</t>
  </si>
  <si>
    <t xml:space="preserve">Silový kábel CYKY-J 4x25 mm2 RE   </t>
  </si>
  <si>
    <t>341110006500</t>
  </si>
  <si>
    <t xml:space="preserve">Silový kábelCYKY-J 5x25 mm2   </t>
  </si>
  <si>
    <t>345710009400</t>
  </si>
  <si>
    <t xml:space="preserve">Rúrka ohybná, 450N/5cm,-25až60°C,PE-HD, FXKVS 50   </t>
  </si>
  <si>
    <t>2477100033000</t>
  </si>
  <si>
    <t xml:space="preserve">Viazacia sťahovacia páska, biela 360 x 4,5 mm   </t>
  </si>
  <si>
    <t>2477100034000</t>
  </si>
  <si>
    <t xml:space="preserve">Viazacia sťahovacia páska so štítkom,biela 200 x 2,5 mm   </t>
  </si>
  <si>
    <t>3544100302000</t>
  </si>
  <si>
    <t xml:space="preserve">Pás pripevnenia zvodu - nerezový 1,4m - šírka 15mm   </t>
  </si>
  <si>
    <t>3438200001000</t>
  </si>
  <si>
    <t xml:space="preserve">Elektroizolačné páska samovulkanizačná, vodeodolná   </t>
  </si>
  <si>
    <t>001000034</t>
  </si>
  <si>
    <t xml:space="preserve">Inžinierska činnosť - skúšky a revízie ostatné skúšky, revízia   </t>
  </si>
  <si>
    <t>kpl</t>
  </si>
  <si>
    <t>000100041</t>
  </si>
  <si>
    <t xml:space="preserve">Podružný materiál pre prípojku NN (3 % z ceny objektu D 102 - prípojka NN)   </t>
  </si>
  <si>
    <t>R00000001</t>
  </si>
  <si>
    <t xml:space="preserve">Osadenie nabíjacej stanice EV   </t>
  </si>
  <si>
    <t>R00000000001</t>
  </si>
  <si>
    <t xml:space="preserve">HW - nabíjacia stanica pre EV (2x22kW Typ2, Menekes)   </t>
  </si>
  <si>
    <t>R00000000002</t>
  </si>
  <si>
    <t xml:space="preserve">SW-backend (ovládajúci nabíjaciu stanicu)   </t>
  </si>
  <si>
    <t xml:space="preserve">Cena celkom bez DPH   </t>
  </si>
  <si>
    <t>DPH 20 %</t>
  </si>
  <si>
    <t>Cena celkom s DPH</t>
  </si>
  <si>
    <t>Spracoval:</t>
  </si>
  <si>
    <t>Ing. Ponechal</t>
  </si>
  <si>
    <t>Dátum:</t>
  </si>
  <si>
    <t>Miesto:               Rajec</t>
  </si>
  <si>
    <t xml:space="preserve">Projektant:         FIDOP s.r.o.   </t>
  </si>
  <si>
    <t>CELKOVÝ VÝKAZ VÝMER</t>
  </si>
  <si>
    <t>05/2020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</si>
</sst>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.000;\-#,##0.000"/>
    <numFmt numFmtId="174" formatCode="#,##0.00;\-#,##0.00"/>
    <numFmt numFmtId="175" formatCode="#,##0.000_ ;\-#,##0.000\ "/>
  </numFmts>
  <fonts count="50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73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73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73" fontId="7" fillId="0" borderId="0" xfId="0" applyNumberFormat="1" applyFont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/>
    </xf>
    <xf numFmtId="17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73" fontId="8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73" fontId="9" fillId="0" borderId="0" xfId="0" applyNumberFormat="1" applyFont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173" fontId="10" fillId="0" borderId="10" xfId="0" applyNumberFormat="1" applyFont="1" applyBorder="1" applyAlignment="1">
      <alignment horizontal="right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73" fontId="11" fillId="0" borderId="0" xfId="0" applyNumberFormat="1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zoomScalePageLayoutView="0" workbookViewId="0" topLeftCell="A1">
      <pane ySplit="11" topLeftCell="A18" activePane="bottomLeft" state="frozen"/>
      <selection pane="topLeft" activeCell="A1" sqref="A1"/>
      <selection pane="bottomLeft" activeCell="L17" sqref="L17"/>
    </sheetView>
  </sheetViews>
  <sheetFormatPr defaultColWidth="10.5" defaultRowHeight="12" customHeight="1"/>
  <cols>
    <col min="1" max="1" width="7.5" style="2" customWidth="1"/>
    <col min="2" max="2" width="14.66015625" style="3" customWidth="1"/>
    <col min="3" max="3" width="48.5" style="3" customWidth="1"/>
    <col min="4" max="4" width="5.66015625" style="3" customWidth="1"/>
    <col min="5" max="6" width="10.83203125" style="4" customWidth="1"/>
    <col min="7" max="7" width="17.16015625" style="4" customWidth="1"/>
    <col min="8" max="16384" width="10.5" style="1" customWidth="1"/>
  </cols>
  <sheetData>
    <row r="1" spans="1:7" s="5" customFormat="1" ht="27.75" customHeight="1">
      <c r="A1" s="39" t="s">
        <v>118</v>
      </c>
      <c r="B1" s="39"/>
      <c r="C1" s="39"/>
      <c r="D1" s="39"/>
      <c r="E1" s="39"/>
      <c r="F1" s="39"/>
      <c r="G1" s="39"/>
    </row>
    <row r="2" spans="1:7" s="5" customFormat="1" ht="12.75" customHeight="1">
      <c r="A2" s="6" t="s">
        <v>0</v>
      </c>
      <c r="B2" s="7"/>
      <c r="C2" s="7"/>
      <c r="D2" s="7"/>
      <c r="E2" s="7"/>
      <c r="F2" s="7"/>
      <c r="G2" s="7"/>
    </row>
    <row r="3" spans="1:7" s="5" customFormat="1" ht="13.5" customHeight="1">
      <c r="A3" s="8"/>
      <c r="B3" s="9"/>
      <c r="C3" s="8"/>
      <c r="D3" s="10"/>
      <c r="E3" s="11"/>
      <c r="F3" s="11"/>
      <c r="G3" s="11"/>
    </row>
    <row r="4" spans="1:7" s="5" customFormat="1" ht="6.75" customHeight="1">
      <c r="A4" s="40"/>
      <c r="B4" s="40"/>
      <c r="C4" s="40"/>
      <c r="D4" s="7"/>
      <c r="E4" s="7"/>
      <c r="F4" s="7"/>
      <c r="G4" s="7"/>
    </row>
    <row r="5" spans="1:7" s="5" customFormat="1" ht="12.75" customHeight="1">
      <c r="A5" s="7" t="s">
        <v>1</v>
      </c>
      <c r="B5" s="7"/>
      <c r="C5" s="7"/>
      <c r="D5" s="7"/>
      <c r="E5" s="7"/>
      <c r="F5" s="7"/>
      <c r="G5" s="7"/>
    </row>
    <row r="6" spans="1:7" s="5" customFormat="1" ht="13.5" customHeight="1">
      <c r="A6" s="38" t="s">
        <v>117</v>
      </c>
      <c r="B6" s="7"/>
      <c r="C6" s="7"/>
      <c r="D6" s="7"/>
      <c r="E6" s="35" t="s">
        <v>113</v>
      </c>
      <c r="F6" s="36" t="s">
        <v>114</v>
      </c>
      <c r="G6" s="36"/>
    </row>
    <row r="7" spans="1:7" s="5" customFormat="1" ht="13.5" customHeight="1">
      <c r="A7" s="38" t="s">
        <v>116</v>
      </c>
      <c r="B7" s="10"/>
      <c r="C7" s="10"/>
      <c r="D7" s="10"/>
      <c r="E7" s="35" t="s">
        <v>115</v>
      </c>
      <c r="F7" s="37" t="s">
        <v>119</v>
      </c>
      <c r="G7" s="11"/>
    </row>
    <row r="8" spans="1:7" s="5" customFormat="1" ht="6" customHeight="1">
      <c r="A8" s="12"/>
      <c r="B8" s="12"/>
      <c r="C8" s="12"/>
      <c r="D8" s="12"/>
      <c r="E8" s="12"/>
      <c r="F8" s="12"/>
      <c r="G8" s="12"/>
    </row>
    <row r="9" spans="1:7" s="5" customFormat="1" ht="24" customHeight="1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</row>
    <row r="10" spans="1:7" s="5" customFormat="1" ht="12.75" customHeight="1" hidden="1">
      <c r="A10" s="13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</row>
    <row r="11" spans="1:7" s="5" customFormat="1" ht="4.5" customHeight="1">
      <c r="A11" s="12"/>
      <c r="B11" s="12"/>
      <c r="C11" s="12"/>
      <c r="D11" s="12"/>
      <c r="E11" s="12"/>
      <c r="F11" s="12"/>
      <c r="G11" s="12"/>
    </row>
    <row r="12" spans="1:7" s="5" customFormat="1" ht="30.75" customHeight="1">
      <c r="A12" s="14"/>
      <c r="B12" s="15" t="s">
        <v>16</v>
      </c>
      <c r="C12" s="15" t="s">
        <v>17</v>
      </c>
      <c r="D12" s="15"/>
      <c r="E12" s="16"/>
      <c r="F12" s="16"/>
      <c r="G12" s="16">
        <f>G13</f>
        <v>0</v>
      </c>
    </row>
    <row r="13" spans="1:7" s="5" customFormat="1" ht="28.5" customHeight="1">
      <c r="A13" s="17"/>
      <c r="B13" s="18" t="s">
        <v>18</v>
      </c>
      <c r="C13" s="18" t="s">
        <v>19</v>
      </c>
      <c r="D13" s="18"/>
      <c r="E13" s="19"/>
      <c r="F13" s="19"/>
      <c r="G13" s="19">
        <f>SUM(G14:G44)</f>
        <v>0</v>
      </c>
    </row>
    <row r="14" spans="1:7" s="5" customFormat="1" ht="24" customHeight="1">
      <c r="A14" s="20">
        <v>1</v>
      </c>
      <c r="B14" s="21" t="s">
        <v>20</v>
      </c>
      <c r="C14" s="21" t="s">
        <v>21</v>
      </c>
      <c r="D14" s="21" t="s">
        <v>22</v>
      </c>
      <c r="E14" s="22">
        <v>5</v>
      </c>
      <c r="F14" s="22">
        <v>0</v>
      </c>
      <c r="G14" s="22">
        <f>E14*F14</f>
        <v>0</v>
      </c>
    </row>
    <row r="15" spans="1:7" s="5" customFormat="1" ht="13.5" customHeight="1">
      <c r="A15" s="23"/>
      <c r="B15" s="24"/>
      <c r="C15" s="24" t="s">
        <v>23</v>
      </c>
      <c r="D15" s="24"/>
      <c r="E15" s="25">
        <v>1</v>
      </c>
      <c r="F15" s="25"/>
      <c r="G15" s="25"/>
    </row>
    <row r="16" spans="1:7" s="5" customFormat="1" ht="13.5" customHeight="1">
      <c r="A16" s="23"/>
      <c r="B16" s="24"/>
      <c r="C16" s="24" t="s">
        <v>24</v>
      </c>
      <c r="D16" s="24"/>
      <c r="E16" s="25">
        <v>1</v>
      </c>
      <c r="F16" s="25"/>
      <c r="G16" s="25"/>
    </row>
    <row r="17" spans="1:7" s="5" customFormat="1" ht="13.5" customHeight="1">
      <c r="A17" s="23"/>
      <c r="B17" s="24"/>
      <c r="C17" s="24" t="s">
        <v>25</v>
      </c>
      <c r="D17" s="24"/>
      <c r="E17" s="25">
        <v>1</v>
      </c>
      <c r="F17" s="25"/>
      <c r="G17" s="25"/>
    </row>
    <row r="18" spans="1:7" s="5" customFormat="1" ht="13.5" customHeight="1">
      <c r="A18" s="23"/>
      <c r="B18" s="24"/>
      <c r="C18" s="24" t="s">
        <v>26</v>
      </c>
      <c r="D18" s="24"/>
      <c r="E18" s="25">
        <v>1</v>
      </c>
      <c r="F18" s="25"/>
      <c r="G18" s="25"/>
    </row>
    <row r="19" spans="1:7" s="5" customFormat="1" ht="13.5" customHeight="1">
      <c r="A19" s="23"/>
      <c r="B19" s="24"/>
      <c r="C19" s="24" t="s">
        <v>27</v>
      </c>
      <c r="D19" s="24"/>
      <c r="E19" s="25">
        <v>1</v>
      </c>
      <c r="F19" s="25"/>
      <c r="G19" s="25"/>
    </row>
    <row r="20" spans="1:7" s="5" customFormat="1" ht="13.5" customHeight="1">
      <c r="A20" s="26"/>
      <c r="B20" s="27"/>
      <c r="C20" s="27" t="s">
        <v>28</v>
      </c>
      <c r="D20" s="27"/>
      <c r="E20" s="28">
        <v>5</v>
      </c>
      <c r="F20" s="28"/>
      <c r="G20" s="28"/>
    </row>
    <row r="21" spans="1:7" s="5" customFormat="1" ht="34.5" customHeight="1">
      <c r="A21" s="29">
        <v>2</v>
      </c>
      <c r="B21" s="30" t="s">
        <v>29</v>
      </c>
      <c r="C21" s="30" t="s">
        <v>30</v>
      </c>
      <c r="D21" s="30" t="s">
        <v>22</v>
      </c>
      <c r="E21" s="31">
        <v>1</v>
      </c>
      <c r="F21" s="31">
        <v>0</v>
      </c>
      <c r="G21" s="31">
        <f>E21*F21</f>
        <v>0</v>
      </c>
    </row>
    <row r="22" spans="1:7" s="5" customFormat="1" ht="34.5" customHeight="1">
      <c r="A22" s="29">
        <v>3</v>
      </c>
      <c r="B22" s="30" t="s">
        <v>31</v>
      </c>
      <c r="C22" s="30" t="s">
        <v>32</v>
      </c>
      <c r="D22" s="30" t="s">
        <v>22</v>
      </c>
      <c r="E22" s="31">
        <v>1</v>
      </c>
      <c r="F22" s="31">
        <v>0</v>
      </c>
      <c r="G22" s="31">
        <f>E22*F22</f>
        <v>0</v>
      </c>
    </row>
    <row r="23" spans="1:7" s="5" customFormat="1" ht="34.5" customHeight="1">
      <c r="A23" s="29">
        <v>4</v>
      </c>
      <c r="B23" s="30" t="s">
        <v>33</v>
      </c>
      <c r="C23" s="30" t="s">
        <v>34</v>
      </c>
      <c r="D23" s="30" t="s">
        <v>22</v>
      </c>
      <c r="E23" s="31">
        <v>1</v>
      </c>
      <c r="F23" s="31">
        <v>0</v>
      </c>
      <c r="G23" s="31">
        <f>E23*F23</f>
        <v>0</v>
      </c>
    </row>
    <row r="24" spans="1:7" s="5" customFormat="1" ht="24" customHeight="1">
      <c r="A24" s="20">
        <v>5</v>
      </c>
      <c r="B24" s="21" t="s">
        <v>35</v>
      </c>
      <c r="C24" s="21" t="s">
        <v>36</v>
      </c>
      <c r="D24" s="21" t="s">
        <v>22</v>
      </c>
      <c r="E24" s="22">
        <v>1</v>
      </c>
      <c r="F24" s="22">
        <v>0</v>
      </c>
      <c r="G24" s="22">
        <f>E24*F24</f>
        <v>0</v>
      </c>
    </row>
    <row r="25" spans="1:7" s="5" customFormat="1" ht="13.5" customHeight="1">
      <c r="A25" s="23"/>
      <c r="B25" s="24"/>
      <c r="C25" s="24" t="s">
        <v>37</v>
      </c>
      <c r="D25" s="24"/>
      <c r="E25" s="25">
        <v>1</v>
      </c>
      <c r="F25" s="25"/>
      <c r="G25" s="25"/>
    </row>
    <row r="26" spans="1:7" s="5" customFormat="1" ht="13.5" customHeight="1">
      <c r="A26" s="29">
        <v>6</v>
      </c>
      <c r="B26" s="30" t="s">
        <v>38</v>
      </c>
      <c r="C26" s="30" t="s">
        <v>39</v>
      </c>
      <c r="D26" s="30" t="s">
        <v>22</v>
      </c>
      <c r="E26" s="31">
        <v>3.5</v>
      </c>
      <c r="F26" s="31">
        <v>0</v>
      </c>
      <c r="G26" s="31">
        <f>E26*F26</f>
        <v>0</v>
      </c>
    </row>
    <row r="27" spans="1:7" s="5" customFormat="1" ht="34.5" customHeight="1">
      <c r="A27" s="20">
        <v>7</v>
      </c>
      <c r="B27" s="21" t="s">
        <v>40</v>
      </c>
      <c r="C27" s="21" t="s">
        <v>41</v>
      </c>
      <c r="D27" s="21" t="s">
        <v>42</v>
      </c>
      <c r="E27" s="22">
        <v>26</v>
      </c>
      <c r="F27" s="22">
        <v>0</v>
      </c>
      <c r="G27" s="22">
        <f>E27*F27</f>
        <v>0</v>
      </c>
    </row>
    <row r="28" spans="1:7" s="5" customFormat="1" ht="13.5" customHeight="1">
      <c r="A28" s="23"/>
      <c r="B28" s="24"/>
      <c r="C28" s="24" t="s">
        <v>43</v>
      </c>
      <c r="D28" s="24"/>
      <c r="E28" s="25">
        <v>26</v>
      </c>
      <c r="F28" s="25"/>
      <c r="G28" s="25"/>
    </row>
    <row r="29" spans="1:7" s="5" customFormat="1" ht="24" customHeight="1">
      <c r="A29" s="20">
        <v>8</v>
      </c>
      <c r="B29" s="21" t="s">
        <v>44</v>
      </c>
      <c r="C29" s="21" t="s">
        <v>45</v>
      </c>
      <c r="D29" s="21" t="s">
        <v>42</v>
      </c>
      <c r="E29" s="22">
        <v>45</v>
      </c>
      <c r="F29" s="22">
        <v>0</v>
      </c>
      <c r="G29" s="22">
        <f>E29*F29</f>
        <v>0</v>
      </c>
    </row>
    <row r="30" spans="1:7" s="5" customFormat="1" ht="13.5" customHeight="1">
      <c r="A30" s="23"/>
      <c r="B30" s="24"/>
      <c r="C30" s="24" t="s">
        <v>46</v>
      </c>
      <c r="D30" s="24"/>
      <c r="E30" s="25">
        <v>45</v>
      </c>
      <c r="F30" s="25"/>
      <c r="G30" s="25"/>
    </row>
    <row r="31" spans="1:7" s="5" customFormat="1" ht="34.5" customHeight="1">
      <c r="A31" s="20">
        <v>9</v>
      </c>
      <c r="B31" s="21" t="s">
        <v>47</v>
      </c>
      <c r="C31" s="21" t="s">
        <v>48</v>
      </c>
      <c r="D31" s="21" t="s">
        <v>42</v>
      </c>
      <c r="E31" s="22">
        <v>71</v>
      </c>
      <c r="F31" s="22">
        <v>0</v>
      </c>
      <c r="G31" s="22">
        <f>E31*F31</f>
        <v>0</v>
      </c>
    </row>
    <row r="32" spans="1:7" s="5" customFormat="1" ht="13.5" customHeight="1">
      <c r="A32" s="23"/>
      <c r="B32" s="24"/>
      <c r="C32" s="24" t="s">
        <v>46</v>
      </c>
      <c r="D32" s="24"/>
      <c r="E32" s="25">
        <v>45</v>
      </c>
      <c r="F32" s="25"/>
      <c r="G32" s="25"/>
    </row>
    <row r="33" spans="1:7" s="5" customFormat="1" ht="13.5" customHeight="1">
      <c r="A33" s="23"/>
      <c r="B33" s="24"/>
      <c r="C33" s="24" t="s">
        <v>43</v>
      </c>
      <c r="D33" s="24"/>
      <c r="E33" s="25">
        <v>26</v>
      </c>
      <c r="F33" s="25"/>
      <c r="G33" s="25"/>
    </row>
    <row r="34" spans="1:7" s="5" customFormat="1" ht="13.5" customHeight="1">
      <c r="A34" s="26"/>
      <c r="B34" s="27"/>
      <c r="C34" s="27" t="s">
        <v>28</v>
      </c>
      <c r="D34" s="27"/>
      <c r="E34" s="28">
        <v>71</v>
      </c>
      <c r="F34" s="28"/>
      <c r="G34" s="28"/>
    </row>
    <row r="35" spans="1:7" s="5" customFormat="1" ht="24" customHeight="1">
      <c r="A35" s="20">
        <v>10</v>
      </c>
      <c r="B35" s="21" t="s">
        <v>49</v>
      </c>
      <c r="C35" s="21" t="s">
        <v>50</v>
      </c>
      <c r="D35" s="21" t="s">
        <v>51</v>
      </c>
      <c r="E35" s="22">
        <v>8.875</v>
      </c>
      <c r="F35" s="22">
        <v>0</v>
      </c>
      <c r="G35" s="22">
        <f>E35*F35</f>
        <v>0</v>
      </c>
    </row>
    <row r="36" spans="1:7" s="5" customFormat="1" ht="13.5" customHeight="1">
      <c r="A36" s="23"/>
      <c r="B36" s="24"/>
      <c r="C36" s="24" t="s">
        <v>52</v>
      </c>
      <c r="D36" s="24"/>
      <c r="E36" s="25">
        <v>5.625</v>
      </c>
      <c r="F36" s="25"/>
      <c r="G36" s="25"/>
    </row>
    <row r="37" spans="1:7" s="5" customFormat="1" ht="13.5" customHeight="1">
      <c r="A37" s="23"/>
      <c r="B37" s="24"/>
      <c r="C37" s="24" t="s">
        <v>53</v>
      </c>
      <c r="D37" s="24"/>
      <c r="E37" s="25">
        <v>3.25</v>
      </c>
      <c r="F37" s="25"/>
      <c r="G37" s="25"/>
    </row>
    <row r="38" spans="1:7" s="5" customFormat="1" ht="13.5" customHeight="1">
      <c r="A38" s="26"/>
      <c r="B38" s="27"/>
      <c r="C38" s="27" t="s">
        <v>28</v>
      </c>
      <c r="D38" s="27"/>
      <c r="E38" s="28">
        <v>8.875</v>
      </c>
      <c r="F38" s="28"/>
      <c r="G38" s="28"/>
    </row>
    <row r="39" spans="1:7" s="5" customFormat="1" ht="24" customHeight="1">
      <c r="A39" s="20">
        <v>11</v>
      </c>
      <c r="B39" s="21" t="s">
        <v>54</v>
      </c>
      <c r="C39" s="21" t="s">
        <v>55</v>
      </c>
      <c r="D39" s="21" t="s">
        <v>22</v>
      </c>
      <c r="E39" s="22">
        <v>3</v>
      </c>
      <c r="F39" s="22">
        <v>0</v>
      </c>
      <c r="G39" s="22">
        <f>E39*F39</f>
        <v>0</v>
      </c>
    </row>
    <row r="40" spans="1:7" s="5" customFormat="1" ht="13.5" customHeight="1">
      <c r="A40" s="23"/>
      <c r="B40" s="24"/>
      <c r="C40" s="24" t="s">
        <v>23</v>
      </c>
      <c r="D40" s="24"/>
      <c r="E40" s="25">
        <v>1</v>
      </c>
      <c r="F40" s="25"/>
      <c r="G40" s="25"/>
    </row>
    <row r="41" spans="1:7" s="5" customFormat="1" ht="13.5" customHeight="1">
      <c r="A41" s="23"/>
      <c r="B41" s="24"/>
      <c r="C41" s="24" t="s">
        <v>24</v>
      </c>
      <c r="D41" s="24"/>
      <c r="E41" s="25">
        <v>1</v>
      </c>
      <c r="F41" s="25"/>
      <c r="G41" s="25"/>
    </row>
    <row r="42" spans="1:7" s="5" customFormat="1" ht="13.5" customHeight="1">
      <c r="A42" s="23"/>
      <c r="B42" s="24"/>
      <c r="C42" s="24" t="s">
        <v>56</v>
      </c>
      <c r="D42" s="24"/>
      <c r="E42" s="25">
        <v>1</v>
      </c>
      <c r="F42" s="25"/>
      <c r="G42" s="25"/>
    </row>
    <row r="43" spans="1:7" s="5" customFormat="1" ht="13.5" customHeight="1">
      <c r="A43" s="26"/>
      <c r="B43" s="27"/>
      <c r="C43" s="27" t="s">
        <v>28</v>
      </c>
      <c r="D43" s="27"/>
      <c r="E43" s="28">
        <v>3</v>
      </c>
      <c r="F43" s="28"/>
      <c r="G43" s="28"/>
    </row>
    <row r="44" spans="1:7" s="5" customFormat="1" ht="24" customHeight="1">
      <c r="A44" s="20">
        <v>12</v>
      </c>
      <c r="B44" s="21" t="s">
        <v>57</v>
      </c>
      <c r="C44" s="21" t="s">
        <v>58</v>
      </c>
      <c r="D44" s="21" t="s">
        <v>51</v>
      </c>
      <c r="E44" s="22">
        <v>1.5</v>
      </c>
      <c r="F44" s="22">
        <v>0</v>
      </c>
      <c r="G44" s="22">
        <f>E44*F44</f>
        <v>0</v>
      </c>
    </row>
    <row r="45" spans="1:7" s="5" customFormat="1" ht="13.5" customHeight="1">
      <c r="A45" s="23"/>
      <c r="B45" s="24"/>
      <c r="C45" s="24" t="s">
        <v>59</v>
      </c>
      <c r="D45" s="24"/>
      <c r="E45" s="25">
        <v>1.5</v>
      </c>
      <c r="F45" s="25"/>
      <c r="G45" s="25"/>
    </row>
    <row r="46" spans="1:7" s="5" customFormat="1" ht="30.75" customHeight="1">
      <c r="A46" s="14"/>
      <c r="B46" s="15" t="s">
        <v>60</v>
      </c>
      <c r="C46" s="15" t="s">
        <v>61</v>
      </c>
      <c r="D46" s="15"/>
      <c r="E46" s="16"/>
      <c r="F46" s="16"/>
      <c r="G46" s="16">
        <f>G47</f>
        <v>0</v>
      </c>
    </row>
    <row r="47" spans="1:7" s="5" customFormat="1" ht="28.5" customHeight="1">
      <c r="A47" s="17"/>
      <c r="B47" s="18" t="s">
        <v>62</v>
      </c>
      <c r="C47" s="18" t="s">
        <v>63</v>
      </c>
      <c r="D47" s="18"/>
      <c r="E47" s="19"/>
      <c r="F47" s="19"/>
      <c r="G47" s="19">
        <f>SUM(G48:G69)</f>
        <v>0</v>
      </c>
    </row>
    <row r="48" spans="1:7" s="5" customFormat="1" ht="13.5" customHeight="1">
      <c r="A48" s="20">
        <v>13</v>
      </c>
      <c r="B48" s="21" t="s">
        <v>64</v>
      </c>
      <c r="C48" s="21" t="s">
        <v>65</v>
      </c>
      <c r="D48" s="21" t="s">
        <v>22</v>
      </c>
      <c r="E48" s="22">
        <v>1</v>
      </c>
      <c r="F48" s="22">
        <v>0</v>
      </c>
      <c r="G48" s="22">
        <f aca="true" t="shared" si="0" ref="G48:G69">E48*F48</f>
        <v>0</v>
      </c>
    </row>
    <row r="49" spans="1:7" s="5" customFormat="1" ht="34.5" customHeight="1">
      <c r="A49" s="29">
        <v>14</v>
      </c>
      <c r="B49" s="30" t="s">
        <v>66</v>
      </c>
      <c r="C49" s="30" t="s">
        <v>67</v>
      </c>
      <c r="D49" s="30" t="s">
        <v>22</v>
      </c>
      <c r="E49" s="31">
        <v>1</v>
      </c>
      <c r="F49" s="31">
        <v>0</v>
      </c>
      <c r="G49" s="31">
        <f t="shared" si="0"/>
        <v>0</v>
      </c>
    </row>
    <row r="50" spans="1:7" s="5" customFormat="1" ht="13.5" customHeight="1">
      <c r="A50" s="29">
        <v>15</v>
      </c>
      <c r="B50" s="30" t="s">
        <v>68</v>
      </c>
      <c r="C50" s="30" t="s">
        <v>69</v>
      </c>
      <c r="D50" s="30" t="s">
        <v>22</v>
      </c>
      <c r="E50" s="31">
        <v>2</v>
      </c>
      <c r="F50" s="31">
        <v>0</v>
      </c>
      <c r="G50" s="31">
        <f t="shared" si="0"/>
        <v>0</v>
      </c>
    </row>
    <row r="51" spans="1:7" s="5" customFormat="1" ht="13.5" customHeight="1">
      <c r="A51" s="29">
        <v>16</v>
      </c>
      <c r="B51" s="30" t="s">
        <v>70</v>
      </c>
      <c r="C51" s="30" t="s">
        <v>71</v>
      </c>
      <c r="D51" s="30" t="s">
        <v>22</v>
      </c>
      <c r="E51" s="31">
        <v>1</v>
      </c>
      <c r="F51" s="31">
        <v>0</v>
      </c>
      <c r="G51" s="31">
        <f t="shared" si="0"/>
        <v>0</v>
      </c>
    </row>
    <row r="52" spans="1:7" s="5" customFormat="1" ht="13.5" customHeight="1">
      <c r="A52" s="20">
        <v>17</v>
      </c>
      <c r="B52" s="21" t="s">
        <v>72</v>
      </c>
      <c r="C52" s="21" t="s">
        <v>73</v>
      </c>
      <c r="D52" s="21" t="s">
        <v>22</v>
      </c>
      <c r="E52" s="22">
        <v>1</v>
      </c>
      <c r="F52" s="22">
        <v>0</v>
      </c>
      <c r="G52" s="22">
        <f t="shared" si="0"/>
        <v>0</v>
      </c>
    </row>
    <row r="53" spans="1:7" s="5" customFormat="1" ht="13.5" customHeight="1">
      <c r="A53" s="29">
        <v>18</v>
      </c>
      <c r="B53" s="30" t="s">
        <v>74</v>
      </c>
      <c r="C53" s="30" t="s">
        <v>75</v>
      </c>
      <c r="D53" s="30" t="s">
        <v>76</v>
      </c>
      <c r="E53" s="31">
        <v>2</v>
      </c>
      <c r="F53" s="31">
        <v>0</v>
      </c>
      <c r="G53" s="31">
        <f t="shared" si="0"/>
        <v>0</v>
      </c>
    </row>
    <row r="54" spans="1:7" s="5" customFormat="1" ht="13.5" customHeight="1">
      <c r="A54" s="29">
        <v>19</v>
      </c>
      <c r="B54" s="30" t="s">
        <v>77</v>
      </c>
      <c r="C54" s="30" t="s">
        <v>78</v>
      </c>
      <c r="D54" s="30" t="s">
        <v>22</v>
      </c>
      <c r="E54" s="31">
        <v>4</v>
      </c>
      <c r="F54" s="31">
        <v>0</v>
      </c>
      <c r="G54" s="31">
        <f t="shared" si="0"/>
        <v>0</v>
      </c>
    </row>
    <row r="55" spans="1:7" s="5" customFormat="1" ht="13.5" customHeight="1">
      <c r="A55" s="29">
        <v>20</v>
      </c>
      <c r="B55" s="30" t="s">
        <v>79</v>
      </c>
      <c r="C55" s="30" t="s">
        <v>80</v>
      </c>
      <c r="D55" s="30" t="s">
        <v>22</v>
      </c>
      <c r="E55" s="31">
        <v>1</v>
      </c>
      <c r="F55" s="31">
        <v>0</v>
      </c>
      <c r="G55" s="31">
        <f t="shared" si="0"/>
        <v>0</v>
      </c>
    </row>
    <row r="56" spans="1:7" s="5" customFormat="1" ht="13.5" customHeight="1">
      <c r="A56" s="29">
        <v>21</v>
      </c>
      <c r="B56" s="30" t="s">
        <v>81</v>
      </c>
      <c r="C56" s="30" t="s">
        <v>82</v>
      </c>
      <c r="D56" s="30" t="s">
        <v>22</v>
      </c>
      <c r="E56" s="31">
        <v>1</v>
      </c>
      <c r="F56" s="31">
        <v>0</v>
      </c>
      <c r="G56" s="31">
        <f t="shared" si="0"/>
        <v>0</v>
      </c>
    </row>
    <row r="57" spans="1:7" s="5" customFormat="1" ht="24" customHeight="1">
      <c r="A57" s="20">
        <v>22</v>
      </c>
      <c r="B57" s="21" t="s">
        <v>83</v>
      </c>
      <c r="C57" s="21" t="s">
        <v>84</v>
      </c>
      <c r="D57" s="21" t="s">
        <v>22</v>
      </c>
      <c r="E57" s="22">
        <v>1</v>
      </c>
      <c r="F57" s="22">
        <v>0</v>
      </c>
      <c r="G57" s="22">
        <f t="shared" si="0"/>
        <v>0</v>
      </c>
    </row>
    <row r="58" spans="1:7" s="5" customFormat="1" ht="13.5" customHeight="1">
      <c r="A58" s="29">
        <v>23</v>
      </c>
      <c r="B58" s="30" t="s">
        <v>85</v>
      </c>
      <c r="C58" s="30" t="s">
        <v>86</v>
      </c>
      <c r="D58" s="30" t="s">
        <v>42</v>
      </c>
      <c r="E58" s="31">
        <v>2</v>
      </c>
      <c r="F58" s="31">
        <v>0</v>
      </c>
      <c r="G58" s="31">
        <f t="shared" si="0"/>
        <v>0</v>
      </c>
    </row>
    <row r="59" spans="1:7" s="5" customFormat="1" ht="13.5" customHeight="1">
      <c r="A59" s="29">
        <v>24</v>
      </c>
      <c r="B59" s="30" t="s">
        <v>87</v>
      </c>
      <c r="C59" s="30" t="s">
        <v>88</v>
      </c>
      <c r="D59" s="30" t="s">
        <v>42</v>
      </c>
      <c r="E59" s="31">
        <v>3</v>
      </c>
      <c r="F59" s="31">
        <v>0</v>
      </c>
      <c r="G59" s="31">
        <f t="shared" si="0"/>
        <v>0</v>
      </c>
    </row>
    <row r="60" spans="1:7" s="5" customFormat="1" ht="13.5" customHeight="1">
      <c r="A60" s="29">
        <v>25</v>
      </c>
      <c r="B60" s="30" t="s">
        <v>89</v>
      </c>
      <c r="C60" s="30" t="s">
        <v>90</v>
      </c>
      <c r="D60" s="30" t="s">
        <v>42</v>
      </c>
      <c r="E60" s="31">
        <v>5</v>
      </c>
      <c r="F60" s="31">
        <v>0</v>
      </c>
      <c r="G60" s="31">
        <f t="shared" si="0"/>
        <v>0</v>
      </c>
    </row>
    <row r="61" spans="1:7" s="5" customFormat="1" ht="13.5" customHeight="1">
      <c r="A61" s="29">
        <v>26</v>
      </c>
      <c r="B61" s="30" t="s">
        <v>91</v>
      </c>
      <c r="C61" s="30" t="s">
        <v>92</v>
      </c>
      <c r="D61" s="30" t="s">
        <v>22</v>
      </c>
      <c r="E61" s="31">
        <v>50</v>
      </c>
      <c r="F61" s="31">
        <v>0</v>
      </c>
      <c r="G61" s="31">
        <f t="shared" si="0"/>
        <v>0</v>
      </c>
    </row>
    <row r="62" spans="1:7" s="5" customFormat="1" ht="13.5" customHeight="1">
      <c r="A62" s="29">
        <v>27</v>
      </c>
      <c r="B62" s="30" t="s">
        <v>93</v>
      </c>
      <c r="C62" s="30" t="s">
        <v>94</v>
      </c>
      <c r="D62" s="30" t="s">
        <v>22</v>
      </c>
      <c r="E62" s="31">
        <v>10</v>
      </c>
      <c r="F62" s="31">
        <v>0</v>
      </c>
      <c r="G62" s="31">
        <f t="shared" si="0"/>
        <v>0</v>
      </c>
    </row>
    <row r="63" spans="1:7" s="5" customFormat="1" ht="13.5" customHeight="1">
      <c r="A63" s="29">
        <v>28</v>
      </c>
      <c r="B63" s="30" t="s">
        <v>95</v>
      </c>
      <c r="C63" s="30" t="s">
        <v>96</v>
      </c>
      <c r="D63" s="30" t="s">
        <v>22</v>
      </c>
      <c r="E63" s="31">
        <v>10</v>
      </c>
      <c r="F63" s="31">
        <v>0</v>
      </c>
      <c r="G63" s="31">
        <f t="shared" si="0"/>
        <v>0</v>
      </c>
    </row>
    <row r="64" spans="1:7" s="5" customFormat="1" ht="13.5" customHeight="1">
      <c r="A64" s="29">
        <v>29</v>
      </c>
      <c r="B64" s="30" t="s">
        <v>97</v>
      </c>
      <c r="C64" s="30" t="s">
        <v>98</v>
      </c>
      <c r="D64" s="30" t="s">
        <v>22</v>
      </c>
      <c r="E64" s="31">
        <v>1</v>
      </c>
      <c r="F64" s="31">
        <v>0</v>
      </c>
      <c r="G64" s="31">
        <f t="shared" si="0"/>
        <v>0</v>
      </c>
    </row>
    <row r="65" spans="1:7" s="5" customFormat="1" ht="24" customHeight="1">
      <c r="A65" s="20">
        <v>30</v>
      </c>
      <c r="B65" s="21" t="s">
        <v>99</v>
      </c>
      <c r="C65" s="21" t="s">
        <v>100</v>
      </c>
      <c r="D65" s="21" t="s">
        <v>101</v>
      </c>
      <c r="E65" s="22">
        <v>1</v>
      </c>
      <c r="F65" s="22">
        <v>0</v>
      </c>
      <c r="G65" s="22">
        <f t="shared" si="0"/>
        <v>0</v>
      </c>
    </row>
    <row r="66" spans="1:7" s="5" customFormat="1" ht="24" customHeight="1">
      <c r="A66" s="20">
        <v>31</v>
      </c>
      <c r="B66" s="21" t="s">
        <v>102</v>
      </c>
      <c r="C66" s="21" t="s">
        <v>103</v>
      </c>
      <c r="D66" s="21" t="s">
        <v>101</v>
      </c>
      <c r="E66" s="22">
        <v>1</v>
      </c>
      <c r="F66" s="22">
        <v>0</v>
      </c>
      <c r="G66" s="22">
        <f t="shared" si="0"/>
        <v>0</v>
      </c>
    </row>
    <row r="67" spans="1:7" s="5" customFormat="1" ht="13.5" customHeight="1">
      <c r="A67" s="20">
        <v>32</v>
      </c>
      <c r="B67" s="21" t="s">
        <v>104</v>
      </c>
      <c r="C67" s="21" t="s">
        <v>105</v>
      </c>
      <c r="D67" s="21" t="s">
        <v>22</v>
      </c>
      <c r="E67" s="22">
        <v>1</v>
      </c>
      <c r="F67" s="22">
        <v>0</v>
      </c>
      <c r="G67" s="22">
        <f t="shared" si="0"/>
        <v>0</v>
      </c>
    </row>
    <row r="68" spans="1:7" s="5" customFormat="1" ht="13.5" customHeight="1">
      <c r="A68" s="29">
        <v>33</v>
      </c>
      <c r="B68" s="30" t="s">
        <v>106</v>
      </c>
      <c r="C68" s="30" t="s">
        <v>107</v>
      </c>
      <c r="D68" s="30" t="s">
        <v>22</v>
      </c>
      <c r="E68" s="31">
        <v>1</v>
      </c>
      <c r="F68" s="31">
        <v>0</v>
      </c>
      <c r="G68" s="31">
        <f t="shared" si="0"/>
        <v>0</v>
      </c>
    </row>
    <row r="69" spans="1:7" s="5" customFormat="1" ht="13.5" customHeight="1">
      <c r="A69" s="29">
        <v>34</v>
      </c>
      <c r="B69" s="30" t="s">
        <v>108</v>
      </c>
      <c r="C69" s="30" t="s">
        <v>109</v>
      </c>
      <c r="D69" s="30" t="s">
        <v>22</v>
      </c>
      <c r="E69" s="31">
        <v>1</v>
      </c>
      <c r="F69" s="31">
        <v>0</v>
      </c>
      <c r="G69" s="31">
        <f t="shared" si="0"/>
        <v>0</v>
      </c>
    </row>
    <row r="70" spans="1:7" s="5" customFormat="1" ht="19.5" customHeight="1">
      <c r="A70" s="32"/>
      <c r="B70" s="33"/>
      <c r="C70" s="33" t="s">
        <v>110</v>
      </c>
      <c r="D70" s="33"/>
      <c r="E70" s="34"/>
      <c r="F70" s="34"/>
      <c r="G70" s="34">
        <f>G12+G46</f>
        <v>0</v>
      </c>
    </row>
    <row r="71" spans="3:7" ht="19.5" customHeight="1">
      <c r="C71" s="33" t="s">
        <v>111</v>
      </c>
      <c r="D71" s="33"/>
      <c r="E71" s="34"/>
      <c r="F71" s="34"/>
      <c r="G71" s="34">
        <f>G70*0.2</f>
        <v>0</v>
      </c>
    </row>
    <row r="72" spans="3:7" ht="19.5" customHeight="1">
      <c r="C72" s="33" t="s">
        <v>112</v>
      </c>
      <c r="D72" s="33"/>
      <c r="E72" s="34"/>
      <c r="F72" s="34"/>
      <c r="G72" s="34">
        <f>SUM(G70:G71)</f>
        <v>0</v>
      </c>
    </row>
  </sheetData>
  <sheetProtection/>
  <mergeCells count="2">
    <mergeCell ref="A1:G1"/>
    <mergeCell ref="A4:C4"/>
  </mergeCells>
  <printOptions/>
  <pageMargins left="0.39370079040527345" right="0.39370079040527345" top="0.7874015808105469" bottom="0.7874015808105469" header="0" footer="0"/>
  <pageSetup blackAndWhite="1" fitToHeight="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Rybárová Lucia</cp:lastModifiedBy>
  <cp:lastPrinted>2020-06-24T08:58:13Z</cp:lastPrinted>
  <dcterms:modified xsi:type="dcterms:W3CDTF">2020-06-24T08:58:16Z</dcterms:modified>
  <cp:category/>
  <cp:version/>
  <cp:contentType/>
  <cp:contentStatus/>
</cp:coreProperties>
</file>